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Распределение бюдже асегн" sheetId="1" r:id="rId1"/>
  </sheets>
  <definedNames/>
  <calcPr fullCalcOnLoad="1"/>
</workbook>
</file>

<file path=xl/sharedStrings.xml><?xml version="1.0" encoding="utf-8"?>
<sst xmlns="http://schemas.openxmlformats.org/spreadsheetml/2006/main" count="335" uniqueCount="115">
  <si>
    <t>Наименование</t>
  </si>
  <si>
    <t>Код функциональной классификации</t>
  </si>
  <si>
    <t>Сумма</t>
  </si>
  <si>
    <t>Раздел</t>
  </si>
  <si>
    <r>
      <t>По</t>
    </r>
    <r>
      <rPr>
        <b/>
        <vertAlign val="subscript"/>
        <sz val="7"/>
        <rFont val="Times New Roman"/>
        <family val="1"/>
      </rPr>
      <t>м</t>
    </r>
    <r>
      <rPr>
        <b/>
        <sz val="7"/>
        <rFont val="Times New Roman"/>
        <family val="1"/>
      </rPr>
      <t>раздел</t>
    </r>
  </si>
  <si>
    <t>Целевая статья</t>
  </si>
  <si>
    <t>группа вида расхода</t>
  </si>
  <si>
    <t>Всего</t>
  </si>
  <si>
    <r>
      <t>Общегосударственные</t>
    </r>
    <r>
      <rPr>
        <b/>
        <sz val="9"/>
        <rFont val="Arial Unicode MS"/>
        <family val="0"/>
      </rPr>
      <t xml:space="preserve"> </t>
    </r>
    <r>
      <rPr>
        <b/>
        <sz val="9"/>
        <rFont val="Times New Roman"/>
        <family val="1"/>
      </rPr>
      <t>вопросы</t>
    </r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</si>
  <si>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</si>
  <si>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</si>
  <si>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</si>
  <si>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</si>
  <si>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</si>
  <si>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</si>
  <si>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</si>
  <si>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</si>
  <si>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</si>
  <si>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выполнения функций государственными органами</t>
  </si>
  <si>
    <t>99 0 04 20401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</si>
  <si>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</si>
  <si>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</si>
  <si>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</si>
  <si>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</si>
  <si>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</si>
  <si>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</si>
  <si>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</si>
  <si>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</si>
  <si>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органов местных администраций</t>
  </si>
  <si>
    <t>99 0 04 07005</t>
  </si>
  <si>
    <t>Другие общегосударственные вопросы</t>
  </si>
  <si>
    <t>01</t>
  </si>
  <si>
    <t>00</t>
  </si>
  <si>
    <t>02</t>
  </si>
  <si>
    <t>03</t>
  </si>
  <si>
    <t>04</t>
  </si>
  <si>
    <t>06</t>
  </si>
  <si>
    <t>Расходы за счет местного бюджета на организацию работы аппарата управления</t>
  </si>
  <si>
    <t>Дорожное хозяйство (Дорожные фонды)</t>
  </si>
  <si>
    <t>795 00 00000</t>
  </si>
  <si>
    <t>Дорожное хозяйство</t>
  </si>
  <si>
    <t>795 00 35 040</t>
  </si>
  <si>
    <t>Мероприятия в области дорожного хозяйства</t>
  </si>
  <si>
    <t>795 00 35040</t>
  </si>
  <si>
    <t>Жилищно-коммунальное хозяйство</t>
  </si>
  <si>
    <t>Поддержка коммунального хозяйства</t>
  </si>
  <si>
    <r>
      <t xml:space="preserve">Мероприятия </t>
    </r>
    <r>
      <rPr>
        <b/>
        <sz val="7"/>
        <rFont val="Times New Roman"/>
        <family val="1"/>
      </rPr>
      <t xml:space="preserve">в области </t>
    </r>
    <r>
      <rPr>
        <sz val="7"/>
        <rFont val="Times New Roman"/>
        <family val="1"/>
      </rPr>
      <t xml:space="preserve">коммунального </t>
    </r>
    <r>
      <rPr>
        <b/>
        <sz val="7"/>
        <rFont val="Times New Roman"/>
        <family val="1"/>
      </rPr>
      <t>хозяйства</t>
    </r>
  </si>
  <si>
    <t>Мероприятия в области благоустройства</t>
  </si>
  <si>
    <t>99 0 60 00000</t>
  </si>
  <si>
    <t>Уличное освещение</t>
  </si>
  <si>
    <t>99 0 60 60001</t>
  </si>
  <si>
    <t>Организация и содержание мест захоронения</t>
  </si>
  <si>
    <t>99 0 60 60004</t>
  </si>
  <si>
    <t>Прочие мероприятия по благоустройству</t>
  </si>
  <si>
    <t>99 0 60 60005</t>
  </si>
  <si>
    <t>Реализация иных государственных функций в области социальной политики</t>
  </si>
  <si>
    <t>99 0 06 00000</t>
  </si>
  <si>
    <t>Доплаты к пенсиям, дополнительное пенсионное обеспечение</t>
  </si>
  <si>
    <t>99 0 06 49100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</si>
  <si>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</si>
  <si>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</si>
  <si>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Централизованная клубная система</t>
  </si>
  <si>
    <r>
      <t>Культура</t>
    </r>
    <r>
      <rPr>
        <sz val="7"/>
        <rFont val="Times New Roman"/>
        <family val="1"/>
      </rPr>
      <t>, в том числе:</t>
    </r>
  </si>
  <si>
    <t>Обеспечение деятельности (оказания услуг) подведомственных казенных учреждений</t>
  </si>
  <si>
    <t>99 0 99 00000</t>
  </si>
  <si>
    <t>Дворцы и дома культуры, другие учреждения культуры и средств массовой информации</t>
  </si>
  <si>
    <t>99 0 99 44000</t>
  </si>
  <si>
    <t>99 0 89 44000</t>
  </si>
  <si>
    <t>05</t>
  </si>
  <si>
    <t>08</t>
  </si>
  <si>
    <t>13</t>
  </si>
  <si>
    <t>11</t>
  </si>
  <si>
    <t>09</t>
  </si>
  <si>
    <t>Приложение 1</t>
  </si>
  <si>
    <t>к решению Совета депутатов</t>
  </si>
  <si>
    <t>Кунашакского сельского поселения</t>
  </si>
  <si>
    <t>"О внесении изменений в решение № 44 от 28 декабря 2015г.</t>
  </si>
  <si>
    <t>Совета депутатов Кунашакского сельского поселения</t>
  </si>
  <si>
    <t>"О бюджете Кунашакского сельского поселения на 2016 год"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</si>
  <si>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</si>
  <si>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</si>
  <si>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r>
      <t xml:space="preserve">                                                                              бюджета поселения на 2016 год.                                             </t>
    </r>
    <r>
      <rPr>
        <sz val="9"/>
        <rFont val="Times New Roman"/>
        <family val="1"/>
      </rPr>
      <t xml:space="preserve">тыс.руб   </t>
    </r>
    <r>
      <rPr>
        <b/>
        <sz val="9"/>
        <rFont val="Times New Roman"/>
        <family val="1"/>
      </rPr>
      <t xml:space="preserve"> </t>
    </r>
  </si>
  <si>
    <r>
      <t xml:space="preserve">Социальная </t>
    </r>
    <r>
      <rPr>
        <sz val="10"/>
        <rFont val="Times New Roman"/>
        <family val="1"/>
      </rPr>
      <t>политика</t>
    </r>
  </si>
  <si>
    <t xml:space="preserve"> </t>
  </si>
  <si>
    <t>06 0 02 00000</t>
  </si>
  <si>
    <t xml:space="preserve">Субвенции местным бюджетам для финансового обеспечения расходных обязательств </t>
  </si>
  <si>
    <t>06 0 02 75600</t>
  </si>
  <si>
    <t xml:space="preserve">Иные выплаты персоналу учреждения, за исключением фонда оплаты труда </t>
  </si>
  <si>
    <t>99 0 31 31502</t>
  </si>
  <si>
    <t xml:space="preserve">Осуществление мер социальной подержки граждан, работающих и проживающих в сельских населенных пунктах </t>
  </si>
  <si>
    <t>99 0 04 09203</t>
  </si>
  <si>
    <t xml:space="preserve">Выполнение других обязательств муниципальных образований </t>
  </si>
  <si>
    <t>795 00 32 070</t>
  </si>
  <si>
    <t>Защита населения и территории от ЧС природного и технического характера,гражданская оборона</t>
  </si>
  <si>
    <t>МП Развитие гражданской обороны, защита населения и територии Кунашакского мун.р-а от ЧС природного и технического характера</t>
  </si>
  <si>
    <t>Предупреждение и ликвидация последствий ЧС и стихийных бедствий природного и технического характера</t>
  </si>
  <si>
    <t>99 0 04 218001</t>
  </si>
  <si>
    <t>99 0 04 21801</t>
  </si>
  <si>
    <t xml:space="preserve">Национальная безопасность и правоохранительная деятельность </t>
  </si>
  <si>
    <t>79 5 00 32070</t>
  </si>
  <si>
    <t>79 5 00 41030</t>
  </si>
  <si>
    <t>Другие вопросы в области жилищно коммунального хозяйства</t>
  </si>
  <si>
    <t>МП Комплексное развитие систем коммунальной инфраструктуры</t>
  </si>
  <si>
    <t xml:space="preserve">Бюджетные инвестиции в области капитального строительства госсударственной собственности </t>
  </si>
  <si>
    <t>99 0 99 45201</t>
  </si>
  <si>
    <t>200</t>
  </si>
  <si>
    <t>Другие вопросы в области культуры, кинематографии</t>
  </si>
  <si>
    <t>07</t>
  </si>
  <si>
    <t>02 0 00 00020</t>
  </si>
  <si>
    <t>02 0 00 00000</t>
  </si>
  <si>
    <t>Обеспеченение проведение выборов и референдумов</t>
  </si>
  <si>
    <t xml:space="preserve">Проведение выборов в представительные органы местного самоуправления </t>
  </si>
  <si>
    <t>99 0 13 52105</t>
  </si>
  <si>
    <t>99 0 12 72230</t>
  </si>
  <si>
    <t>99 0 12 00000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</si>
</sst>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00000"/>
    <numFmt numFmtId="194" formatCode="#,##0.00_ ;\-#,##0.00\ "/>
    <numFmt numFmtId="195" formatCode="[$-FC19]d\ mmmm\ yyyy\ &quot;г.&quot;"/>
  </numFmts>
  <fonts count="57">
    <font>
      <sz val="10"/>
      <name val="Arial"/>
      <family val="0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9"/>
      <name val="Arial Unicode MS"/>
      <family val="0"/>
    </font>
    <font>
      <b/>
      <vertAlign val="subscript"/>
      <sz val="7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8"/>
      <name val="Times New Roman"/>
      <family val="1"/>
    </font>
    <font>
      <sz val="9"/>
      <name val="Arial Unicode MS"/>
      <family val="2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7"/>
      <color indexed="10"/>
      <name val="Times New Roman"/>
      <family val="1"/>
    </font>
    <font>
      <b/>
      <i/>
      <sz val="7"/>
      <color indexed="10"/>
      <name val="Times New Roman"/>
      <family val="1"/>
    </font>
    <font>
      <sz val="7"/>
      <color indexed="10"/>
      <name val="Times New Roman"/>
      <family val="1"/>
    </font>
    <font>
      <i/>
      <sz val="7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33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2" fontId="7" fillId="33" borderId="10" xfId="0" applyNumberFormat="1" applyFont="1" applyFill="1" applyBorder="1" applyAlignment="1" applyProtection="1">
      <alignment horizontal="center" vertical="top" wrapText="1"/>
      <protection/>
    </xf>
    <xf numFmtId="2" fontId="8" fillId="0" borderId="10" xfId="0" applyNumberFormat="1" applyFont="1" applyFill="1" applyBorder="1" applyAlignment="1">
      <alignment horizontal="center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2" fontId="16" fillId="33" borderId="10" xfId="0" applyNumberFormat="1" applyFont="1" applyFill="1" applyBorder="1" applyAlignment="1">
      <alignment horizontal="center" vertical="top" wrapText="1"/>
    </xf>
    <xf numFmtId="2" fontId="17" fillId="33" borderId="10" xfId="0" applyNumberFormat="1" applyFont="1" applyFill="1" applyBorder="1" applyAlignment="1">
      <alignment horizontal="center" vertical="top" wrapText="1"/>
    </xf>
    <xf numFmtId="2" fontId="18" fillId="33" borderId="10" xfId="0" applyNumberFormat="1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2" fontId="18" fillId="33" borderId="10" xfId="0" applyNumberFormat="1" applyFont="1" applyFill="1" applyBorder="1" applyAlignment="1" applyProtection="1">
      <alignment horizontal="center" vertical="top" wrapText="1"/>
      <protection/>
    </xf>
    <xf numFmtId="2" fontId="17" fillId="33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2" fontId="9" fillId="35" borderId="10" xfId="0" applyNumberFormat="1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2" fontId="8" fillId="35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2" fontId="2" fillId="35" borderId="0" xfId="0" applyNumberFormat="1" applyFont="1" applyFill="1" applyBorder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2" fontId="17" fillId="34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4" fontId="17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 indent="9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 vertical="top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3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2.57421875" style="0" customWidth="1"/>
    <col min="2" max="2" width="43.57421875" style="0" customWidth="1"/>
    <col min="3" max="3" width="7.7109375" style="0" customWidth="1"/>
    <col min="4" max="4" width="7.00390625" style="0" customWidth="1"/>
    <col min="5" max="5" width="10.00390625" style="0" customWidth="1"/>
    <col min="7" max="7" width="13.7109375" style="0" customWidth="1"/>
  </cols>
  <sheetData>
    <row r="1" spans="2:7" ht="12.75">
      <c r="B1" s="68" t="s">
        <v>73</v>
      </c>
      <c r="C1" s="69"/>
      <c r="D1" s="69"/>
      <c r="E1" s="69"/>
      <c r="F1" s="69"/>
      <c r="G1" s="69"/>
    </row>
    <row r="2" spans="2:7" ht="13.5">
      <c r="B2" s="70" t="s">
        <v>74</v>
      </c>
      <c r="C2" s="69"/>
      <c r="D2" s="69"/>
      <c r="E2" s="69"/>
      <c r="F2" s="69"/>
      <c r="G2" s="69"/>
    </row>
    <row r="3" spans="2:7" ht="12.75">
      <c r="B3" s="67" t="s">
        <v>75</v>
      </c>
      <c r="C3" s="71"/>
      <c r="D3" s="71"/>
      <c r="E3" s="71"/>
      <c r="F3" s="71"/>
      <c r="G3" s="71"/>
    </row>
    <row r="4" spans="2:7" ht="12.75">
      <c r="B4" s="67" t="s">
        <v>76</v>
      </c>
      <c r="C4" s="67"/>
      <c r="D4" s="67"/>
      <c r="E4" s="67"/>
      <c r="F4" s="67"/>
      <c r="G4" s="67"/>
    </row>
    <row r="5" spans="2:7" ht="12.75">
      <c r="B5" s="67" t="s">
        <v>77</v>
      </c>
      <c r="C5" s="67"/>
      <c r="D5" s="67"/>
      <c r="E5" s="67"/>
      <c r="F5" s="67"/>
      <c r="G5" s="67"/>
    </row>
    <row r="6" spans="2:7" ht="12.75">
      <c r="B6" s="67" t="s">
        <v>78</v>
      </c>
      <c r="C6" s="67"/>
      <c r="D6" s="67"/>
      <c r="E6" s="67"/>
      <c r="F6" s="67"/>
      <c r="G6" s="67"/>
    </row>
    <row r="7" spans="2:7" ht="12.75">
      <c r="B7" s="64" t="s">
        <v>79</v>
      </c>
      <c r="C7" s="64"/>
      <c r="D7" s="64"/>
      <c r="E7" s="64"/>
      <c r="F7" s="64"/>
      <c r="G7" s="64"/>
    </row>
    <row r="8" spans="2:7" ht="12.75">
      <c r="B8" s="64" t="s">
        <v>80</v>
      </c>
      <c r="C8" s="64"/>
      <c r="D8" s="64"/>
      <c r="E8" s="64"/>
      <c r="F8" s="64"/>
      <c r="G8" s="64"/>
    </row>
    <row r="9" spans="2:7" ht="12.75">
      <c r="B9" s="64" t="s">
        <v>81</v>
      </c>
      <c r="C9" s="64"/>
      <c r="D9" s="64"/>
      <c r="E9" s="64"/>
      <c r="F9" s="64"/>
      <c r="G9" s="64"/>
    </row>
    <row r="10" spans="2:7" ht="12.75">
      <c r="B10" s="65" t="s">
        <v>0</v>
      </c>
      <c r="C10" s="72" t="s">
        <v>1</v>
      </c>
      <c r="D10" s="72"/>
      <c r="E10" s="72"/>
      <c r="F10" s="72"/>
      <c r="G10" s="66" t="s">
        <v>2</v>
      </c>
    </row>
    <row r="11" spans="2:7" ht="18.75">
      <c r="B11" s="65"/>
      <c r="C11" s="2" t="s">
        <v>3</v>
      </c>
      <c r="D11" s="2" t="s">
        <v>4</v>
      </c>
      <c r="E11" s="2" t="s">
        <v>5</v>
      </c>
      <c r="F11" s="2" t="s">
        <v>6</v>
      </c>
      <c r="G11" s="66"/>
    </row>
    <row r="12" spans="2:9" ht="15">
      <c r="B12" s="21" t="s">
        <v>7</v>
      </c>
      <c r="C12" s="22"/>
      <c r="D12" s="22"/>
      <c r="E12" s="22"/>
      <c r="F12" s="22"/>
      <c r="G12" s="44">
        <f>G13+G53+G61+G77+G83</f>
        <v>22446.600000000002</v>
      </c>
      <c r="I12" s="63"/>
    </row>
    <row r="13" spans="2:7" ht="15.75" customHeight="1">
      <c r="B13" s="23" t="s">
        <v>8</v>
      </c>
      <c r="C13" s="24" t="s">
        <v>31</v>
      </c>
      <c r="D13" s="24" t="s">
        <v>32</v>
      </c>
      <c r="E13" s="22"/>
      <c r="F13" s="22"/>
      <c r="G13" s="44">
        <f>G14+G19+G24+G31+G47+G35+G42</f>
        <v>5023.36</v>
      </c>
    </row>
    <row r="14" spans="2:7" ht="38.25" customHeight="1">
      <c r="B14" s="47" t="s">
        <v>9</v>
      </c>
      <c r="C14" s="54" t="s">
        <v>31</v>
      </c>
      <c r="D14" s="52" t="s">
        <v>33</v>
      </c>
      <c r="E14" s="46"/>
      <c r="F14" s="46"/>
      <c r="G14" s="53">
        <f>G18</f>
        <v>629.5</v>
      </c>
    </row>
    <row r="15" spans="2:7" ht="15.75" customHeight="1">
      <c r="B15" s="8" t="s">
        <v>10</v>
      </c>
      <c r="C15" s="6" t="s">
        <v>31</v>
      </c>
      <c r="D15" s="6" t="s">
        <v>33</v>
      </c>
      <c r="E15" s="9" t="s">
        <v>11</v>
      </c>
      <c r="F15" s="3"/>
      <c r="G15" s="7">
        <f>G18</f>
        <v>629.5</v>
      </c>
    </row>
    <row r="16" spans="2:7" ht="16.5" customHeight="1">
      <c r="B16" s="8" t="s">
        <v>12</v>
      </c>
      <c r="C16" s="6" t="s">
        <v>31</v>
      </c>
      <c r="D16" s="6" t="s">
        <v>33</v>
      </c>
      <c r="E16" s="9" t="s">
        <v>13</v>
      </c>
      <c r="F16" s="3"/>
      <c r="G16" s="7">
        <f>G18</f>
        <v>629.5</v>
      </c>
    </row>
    <row r="17" spans="2:7" ht="9.75" customHeight="1">
      <c r="B17" s="10" t="s">
        <v>14</v>
      </c>
      <c r="C17" s="5" t="s">
        <v>31</v>
      </c>
      <c r="D17" s="5" t="s">
        <v>33</v>
      </c>
      <c r="E17" s="11" t="s">
        <v>15</v>
      </c>
      <c r="F17" s="3"/>
      <c r="G17" s="7">
        <f>G18</f>
        <v>629.5</v>
      </c>
    </row>
    <row r="18" spans="2:7" ht="43.5" customHeight="1">
      <c r="B18" s="8" t="s">
        <v>16</v>
      </c>
      <c r="C18" s="6" t="s">
        <v>31</v>
      </c>
      <c r="D18" s="6" t="s">
        <v>33</v>
      </c>
      <c r="E18" s="9" t="s">
        <v>15</v>
      </c>
      <c r="F18" s="9">
        <v>100</v>
      </c>
      <c r="G18" s="29">
        <v>629.5</v>
      </c>
    </row>
    <row r="19" spans="2:7" ht="51" customHeight="1">
      <c r="B19" s="47" t="s">
        <v>17</v>
      </c>
      <c r="C19" s="54" t="s">
        <v>31</v>
      </c>
      <c r="D19" s="52" t="s">
        <v>34</v>
      </c>
      <c r="E19" s="46"/>
      <c r="F19" s="46"/>
      <c r="G19" s="53">
        <f>G22+G23</f>
        <v>294.9</v>
      </c>
    </row>
    <row r="20" spans="2:7" ht="16.5" customHeight="1">
      <c r="B20" s="8" t="s">
        <v>12</v>
      </c>
      <c r="C20" s="6" t="s">
        <v>31</v>
      </c>
      <c r="D20" s="6" t="s">
        <v>34</v>
      </c>
      <c r="E20" s="9" t="s">
        <v>13</v>
      </c>
      <c r="F20" s="3"/>
      <c r="G20" s="13">
        <f>G19</f>
        <v>294.9</v>
      </c>
    </row>
    <row r="21" spans="2:7" ht="19.5" customHeight="1">
      <c r="B21" s="8" t="s">
        <v>18</v>
      </c>
      <c r="C21" s="5" t="s">
        <v>31</v>
      </c>
      <c r="D21" s="6" t="s">
        <v>34</v>
      </c>
      <c r="E21" s="9" t="s">
        <v>19</v>
      </c>
      <c r="F21" s="3"/>
      <c r="G21" s="13">
        <f>G19</f>
        <v>294.9</v>
      </c>
    </row>
    <row r="22" spans="2:7" ht="44.25" customHeight="1">
      <c r="B22" s="8" t="s">
        <v>16</v>
      </c>
      <c r="C22" s="6" t="s">
        <v>31</v>
      </c>
      <c r="D22" s="6" t="s">
        <v>34</v>
      </c>
      <c r="E22" s="9" t="s">
        <v>19</v>
      </c>
      <c r="F22" s="9">
        <v>100</v>
      </c>
      <c r="G22" s="30">
        <v>288.9</v>
      </c>
    </row>
    <row r="23" spans="2:7" ht="23.25" customHeight="1">
      <c r="B23" s="8" t="s">
        <v>20</v>
      </c>
      <c r="C23" s="5" t="s">
        <v>31</v>
      </c>
      <c r="D23" s="6" t="s">
        <v>34</v>
      </c>
      <c r="E23" s="9" t="s">
        <v>19</v>
      </c>
      <c r="F23" s="9">
        <v>200</v>
      </c>
      <c r="G23" s="30">
        <v>6</v>
      </c>
    </row>
    <row r="24" spans="2:7" ht="54" customHeight="1">
      <c r="B24" s="47" t="s">
        <v>21</v>
      </c>
      <c r="C24" s="52" t="s">
        <v>31</v>
      </c>
      <c r="D24" s="52" t="s">
        <v>35</v>
      </c>
      <c r="E24" s="46"/>
      <c r="F24" s="46"/>
      <c r="G24" s="53">
        <f>G25+G29</f>
        <v>3086.3599999999997</v>
      </c>
    </row>
    <row r="25" spans="2:11" ht="18.75" customHeight="1">
      <c r="B25" s="8" t="s">
        <v>12</v>
      </c>
      <c r="C25" s="5" t="s">
        <v>31</v>
      </c>
      <c r="D25" s="6" t="s">
        <v>35</v>
      </c>
      <c r="E25" s="9" t="s">
        <v>13</v>
      </c>
      <c r="F25" s="3"/>
      <c r="G25" s="19">
        <f>G27+G28</f>
        <v>2844.3599999999997</v>
      </c>
      <c r="I25" s="1"/>
      <c r="K25" s="1"/>
    </row>
    <row r="26" spans="2:7" ht="24" customHeight="1">
      <c r="B26" s="8" t="s">
        <v>18</v>
      </c>
      <c r="C26" s="6" t="s">
        <v>31</v>
      </c>
      <c r="D26" s="5" t="s">
        <v>35</v>
      </c>
      <c r="E26" s="11" t="s">
        <v>19</v>
      </c>
      <c r="F26" s="3"/>
      <c r="G26" s="13">
        <f>G25</f>
        <v>2844.3599999999997</v>
      </c>
    </row>
    <row r="27" spans="2:7" ht="41.25" customHeight="1">
      <c r="B27" s="8" t="s">
        <v>16</v>
      </c>
      <c r="C27" s="5" t="s">
        <v>31</v>
      </c>
      <c r="D27" s="6" t="s">
        <v>35</v>
      </c>
      <c r="E27" s="9" t="s">
        <v>19</v>
      </c>
      <c r="F27" s="9">
        <v>100</v>
      </c>
      <c r="G27" s="30">
        <v>1794.26</v>
      </c>
    </row>
    <row r="28" spans="2:9" ht="21" customHeight="1">
      <c r="B28" s="8" t="s">
        <v>20</v>
      </c>
      <c r="C28" s="6" t="s">
        <v>31</v>
      </c>
      <c r="D28" s="6" t="s">
        <v>35</v>
      </c>
      <c r="E28" s="9" t="s">
        <v>19</v>
      </c>
      <c r="F28" s="9">
        <v>200</v>
      </c>
      <c r="G28" s="30">
        <v>1050.1</v>
      </c>
      <c r="I28" s="1"/>
    </row>
    <row r="29" spans="2:7" ht="17.25" customHeight="1">
      <c r="B29" s="10" t="s">
        <v>22</v>
      </c>
      <c r="C29" s="5" t="s">
        <v>31</v>
      </c>
      <c r="D29" s="6" t="s">
        <v>35</v>
      </c>
      <c r="E29" s="9" t="s">
        <v>23</v>
      </c>
      <c r="F29" s="3"/>
      <c r="G29" s="15">
        <f>G30</f>
        <v>242</v>
      </c>
    </row>
    <row r="30" spans="2:7" ht="15.75" customHeight="1">
      <c r="B30" s="8" t="s">
        <v>24</v>
      </c>
      <c r="C30" s="6" t="s">
        <v>31</v>
      </c>
      <c r="D30" s="6" t="s">
        <v>35</v>
      </c>
      <c r="E30" s="9" t="s">
        <v>25</v>
      </c>
      <c r="F30" s="9">
        <v>800</v>
      </c>
      <c r="G30" s="31">
        <v>242</v>
      </c>
    </row>
    <row r="31" spans="2:7" ht="41.25" customHeight="1">
      <c r="B31" s="47" t="s">
        <v>26</v>
      </c>
      <c r="C31" s="54" t="s">
        <v>31</v>
      </c>
      <c r="D31" s="52" t="s">
        <v>36</v>
      </c>
      <c r="E31" s="46"/>
      <c r="F31" s="46"/>
      <c r="G31" s="53">
        <f>G34</f>
        <v>355.8</v>
      </c>
    </row>
    <row r="32" spans="2:7" ht="15.75" customHeight="1">
      <c r="B32" s="8" t="s">
        <v>12</v>
      </c>
      <c r="C32" s="6" t="s">
        <v>31</v>
      </c>
      <c r="D32" s="6" t="s">
        <v>36</v>
      </c>
      <c r="E32" s="9" t="s">
        <v>13</v>
      </c>
      <c r="F32" s="3"/>
      <c r="G32" s="15">
        <f>G34</f>
        <v>355.8</v>
      </c>
    </row>
    <row r="33" spans="2:7" ht="21.75" customHeight="1">
      <c r="B33" s="8" t="s">
        <v>18</v>
      </c>
      <c r="C33" s="5" t="s">
        <v>31</v>
      </c>
      <c r="D33" s="6" t="s">
        <v>36</v>
      </c>
      <c r="E33" s="11" t="s">
        <v>19</v>
      </c>
      <c r="F33" s="3"/>
      <c r="G33" s="15">
        <f>G34</f>
        <v>355.8</v>
      </c>
    </row>
    <row r="34" spans="2:7" ht="45.75" customHeight="1">
      <c r="B34" s="8" t="s">
        <v>16</v>
      </c>
      <c r="C34" s="6" t="s">
        <v>31</v>
      </c>
      <c r="D34" s="6" t="s">
        <v>36</v>
      </c>
      <c r="E34" s="9" t="s">
        <v>19</v>
      </c>
      <c r="F34" s="9">
        <v>100</v>
      </c>
      <c r="G34" s="30">
        <v>355.8</v>
      </c>
    </row>
    <row r="35" spans="2:7" ht="26.25">
      <c r="B35" s="45" t="s">
        <v>110</v>
      </c>
      <c r="C35" s="54" t="s">
        <v>31</v>
      </c>
      <c r="D35" s="52" t="s">
        <v>107</v>
      </c>
      <c r="E35" s="46"/>
      <c r="F35" s="46"/>
      <c r="G35" s="53">
        <f>G37</f>
        <v>134.7</v>
      </c>
    </row>
    <row r="36" spans="2:7" ht="15">
      <c r="B36" s="8" t="s">
        <v>110</v>
      </c>
      <c r="C36" s="6" t="s">
        <v>31</v>
      </c>
      <c r="D36" s="6" t="s">
        <v>107</v>
      </c>
      <c r="E36" s="8" t="s">
        <v>109</v>
      </c>
      <c r="F36" s="3"/>
      <c r="G36" s="15"/>
    </row>
    <row r="37" spans="2:7" ht="18.75">
      <c r="B37" s="8" t="s">
        <v>111</v>
      </c>
      <c r="C37" s="43" t="s">
        <v>31</v>
      </c>
      <c r="D37" s="6" t="s">
        <v>107</v>
      </c>
      <c r="E37" s="8" t="s">
        <v>108</v>
      </c>
      <c r="F37" s="9">
        <v>800</v>
      </c>
      <c r="G37" s="61">
        <v>134.7</v>
      </c>
    </row>
    <row r="38" spans="2:7" ht="15">
      <c r="B38" s="47" t="s">
        <v>27</v>
      </c>
      <c r="C38" s="54" t="s">
        <v>31</v>
      </c>
      <c r="D38" s="52" t="s">
        <v>71</v>
      </c>
      <c r="E38" s="46"/>
      <c r="F38" s="46"/>
      <c r="G38" s="53">
        <f>G41</f>
        <v>0</v>
      </c>
    </row>
    <row r="39" spans="2:7" ht="19.5" customHeight="1">
      <c r="B39" s="8" t="s">
        <v>12</v>
      </c>
      <c r="C39" s="6" t="s">
        <v>31</v>
      </c>
      <c r="D39" s="6" t="s">
        <v>71</v>
      </c>
      <c r="E39" s="9" t="s">
        <v>13</v>
      </c>
      <c r="F39" s="3"/>
      <c r="G39" s="13">
        <f>G41</f>
        <v>0</v>
      </c>
    </row>
    <row r="40" spans="2:7" ht="17.25" customHeight="1">
      <c r="B40" s="8" t="s">
        <v>28</v>
      </c>
      <c r="C40" s="5" t="s">
        <v>31</v>
      </c>
      <c r="D40" s="6" t="s">
        <v>71</v>
      </c>
      <c r="E40" s="9" t="s">
        <v>29</v>
      </c>
      <c r="F40" s="3"/>
      <c r="G40" s="13">
        <f>G41</f>
        <v>0</v>
      </c>
    </row>
    <row r="41" spans="2:7" ht="15.75" customHeight="1">
      <c r="B41" s="8" t="s">
        <v>24</v>
      </c>
      <c r="C41" s="6" t="s">
        <v>31</v>
      </c>
      <c r="D41" s="6" t="s">
        <v>71</v>
      </c>
      <c r="E41" s="9" t="s">
        <v>29</v>
      </c>
      <c r="F41" s="9">
        <v>800</v>
      </c>
      <c r="G41" s="14">
        <v>0</v>
      </c>
    </row>
    <row r="42" spans="2:12" ht="15.75" customHeight="1">
      <c r="B42" s="62" t="s">
        <v>30</v>
      </c>
      <c r="C42" s="54" t="s">
        <v>31</v>
      </c>
      <c r="D42" s="52" t="s">
        <v>70</v>
      </c>
      <c r="E42" s="46"/>
      <c r="F42" s="46"/>
      <c r="G42" s="53">
        <f>G46+G45</f>
        <v>99.1</v>
      </c>
      <c r="L42" t="s">
        <v>83</v>
      </c>
    </row>
    <row r="43" spans="2:7" ht="15.75" customHeight="1">
      <c r="B43" s="8" t="s">
        <v>12</v>
      </c>
      <c r="C43" s="6" t="s">
        <v>31</v>
      </c>
      <c r="D43" s="6" t="s">
        <v>70</v>
      </c>
      <c r="E43" s="9" t="s">
        <v>13</v>
      </c>
      <c r="F43" s="3"/>
      <c r="G43" s="20">
        <v>0</v>
      </c>
    </row>
    <row r="44" spans="2:7" ht="22.5" customHeight="1">
      <c r="B44" s="8" t="s">
        <v>18</v>
      </c>
      <c r="C44" s="5" t="s">
        <v>31</v>
      </c>
      <c r="D44" s="6" t="s">
        <v>70</v>
      </c>
      <c r="E44" s="11" t="s">
        <v>19</v>
      </c>
      <c r="F44" s="3"/>
      <c r="G44" s="20">
        <v>0</v>
      </c>
    </row>
    <row r="45" spans="2:7" ht="22.5" customHeight="1">
      <c r="B45" s="10" t="s">
        <v>37</v>
      </c>
      <c r="C45" s="6" t="s">
        <v>31</v>
      </c>
      <c r="D45" s="6">
        <v>13</v>
      </c>
      <c r="E45" s="10" t="s">
        <v>19</v>
      </c>
      <c r="F45" s="9">
        <v>200</v>
      </c>
      <c r="G45" s="14">
        <v>31</v>
      </c>
    </row>
    <row r="46" spans="2:7" ht="18.75" customHeight="1">
      <c r="B46" s="10" t="s">
        <v>91</v>
      </c>
      <c r="C46" s="6" t="s">
        <v>31</v>
      </c>
      <c r="D46" s="6" t="s">
        <v>70</v>
      </c>
      <c r="E46" s="8" t="s">
        <v>90</v>
      </c>
      <c r="F46" s="9">
        <v>200</v>
      </c>
      <c r="G46" s="12">
        <v>68.1</v>
      </c>
    </row>
    <row r="47" spans="2:8" ht="26.25">
      <c r="B47" s="45" t="s">
        <v>98</v>
      </c>
      <c r="C47" s="54" t="s">
        <v>34</v>
      </c>
      <c r="D47" s="52" t="s">
        <v>72</v>
      </c>
      <c r="E47" s="46"/>
      <c r="F47" s="46"/>
      <c r="G47" s="53">
        <f>G50+G52</f>
        <v>423</v>
      </c>
      <c r="H47" s="48"/>
    </row>
    <row r="48" spans="2:8" ht="18.75">
      <c r="B48" s="8" t="s">
        <v>93</v>
      </c>
      <c r="C48" s="6" t="s">
        <v>34</v>
      </c>
      <c r="D48" s="6" t="s">
        <v>72</v>
      </c>
      <c r="E48" s="37" t="s">
        <v>99</v>
      </c>
      <c r="F48" s="9"/>
      <c r="G48" s="41">
        <f>G50</f>
        <v>312.9</v>
      </c>
      <c r="H48" s="48"/>
    </row>
    <row r="49" spans="2:8" ht="18.75">
      <c r="B49" s="8" t="s">
        <v>94</v>
      </c>
      <c r="C49" s="6" t="s">
        <v>34</v>
      </c>
      <c r="D49" s="6" t="s">
        <v>72</v>
      </c>
      <c r="E49" s="11" t="s">
        <v>99</v>
      </c>
      <c r="F49" s="9"/>
      <c r="G49" s="38">
        <f>G50</f>
        <v>312.9</v>
      </c>
      <c r="H49" s="48"/>
    </row>
    <row r="50" spans="2:8" ht="19.5">
      <c r="B50" s="18" t="s">
        <v>20</v>
      </c>
      <c r="C50" s="6" t="s">
        <v>34</v>
      </c>
      <c r="D50" s="6" t="s">
        <v>72</v>
      </c>
      <c r="E50" s="8" t="s">
        <v>92</v>
      </c>
      <c r="F50" s="9">
        <v>200</v>
      </c>
      <c r="G50" s="40">
        <v>312.9</v>
      </c>
      <c r="H50" s="48"/>
    </row>
    <row r="51" spans="2:8" ht="19.5">
      <c r="B51" s="18" t="s">
        <v>95</v>
      </c>
      <c r="C51" s="6" t="s">
        <v>34</v>
      </c>
      <c r="D51" s="6" t="s">
        <v>72</v>
      </c>
      <c r="E51" s="10" t="s">
        <v>97</v>
      </c>
      <c r="F51" s="9"/>
      <c r="G51" s="38">
        <f>G52</f>
        <v>110.1</v>
      </c>
      <c r="H51" s="48"/>
    </row>
    <row r="52" spans="2:8" ht="19.5">
      <c r="B52" s="18" t="s">
        <v>20</v>
      </c>
      <c r="C52" s="6" t="s">
        <v>34</v>
      </c>
      <c r="D52" s="6" t="s">
        <v>72</v>
      </c>
      <c r="E52" s="8" t="s">
        <v>96</v>
      </c>
      <c r="F52" s="9">
        <v>200</v>
      </c>
      <c r="G52" s="12">
        <v>110.1</v>
      </c>
      <c r="H52" s="48"/>
    </row>
    <row r="53" spans="2:7" ht="15">
      <c r="B53" s="47" t="s">
        <v>38</v>
      </c>
      <c r="C53" s="52" t="s">
        <v>35</v>
      </c>
      <c r="D53" s="52" t="s">
        <v>72</v>
      </c>
      <c r="E53" s="46"/>
      <c r="F53" s="51"/>
      <c r="G53" s="53">
        <f>G57+G60</f>
        <v>8615.9</v>
      </c>
    </row>
    <row r="54" spans="2:7" ht="15">
      <c r="B54" s="8" t="s">
        <v>10</v>
      </c>
      <c r="C54" s="5" t="s">
        <v>35</v>
      </c>
      <c r="D54" s="5" t="s">
        <v>72</v>
      </c>
      <c r="E54" s="8" t="s">
        <v>39</v>
      </c>
      <c r="F54" s="26"/>
      <c r="G54" s="15">
        <f>G57</f>
        <v>8615.9</v>
      </c>
    </row>
    <row r="55" spans="2:14" ht="15">
      <c r="B55" s="8" t="s">
        <v>40</v>
      </c>
      <c r="C55" s="5" t="s">
        <v>35</v>
      </c>
      <c r="D55" s="5" t="s">
        <v>72</v>
      </c>
      <c r="E55" s="8" t="s">
        <v>41</v>
      </c>
      <c r="F55" s="26"/>
      <c r="G55" s="15">
        <f>G57</f>
        <v>8615.9</v>
      </c>
      <c r="N55" t="s">
        <v>83</v>
      </c>
    </row>
    <row r="56" spans="2:7" ht="15">
      <c r="B56" s="8" t="s">
        <v>42</v>
      </c>
      <c r="C56" s="5" t="s">
        <v>35</v>
      </c>
      <c r="D56" s="5" t="s">
        <v>72</v>
      </c>
      <c r="E56" s="8" t="s">
        <v>43</v>
      </c>
      <c r="F56" s="26"/>
      <c r="G56" s="15">
        <f>G57</f>
        <v>8615.9</v>
      </c>
    </row>
    <row r="57" spans="2:7" ht="18.75">
      <c r="B57" s="8" t="s">
        <v>20</v>
      </c>
      <c r="C57" s="5" t="s">
        <v>35</v>
      </c>
      <c r="D57" s="5" t="s">
        <v>72</v>
      </c>
      <c r="E57" s="8" t="s">
        <v>43</v>
      </c>
      <c r="F57" s="9">
        <v>200</v>
      </c>
      <c r="G57" s="31">
        <f>7277.4+1060+278.5</f>
        <v>8615.9</v>
      </c>
    </row>
    <row r="58" spans="2:7" ht="12.75">
      <c r="B58" s="33" t="s">
        <v>40</v>
      </c>
      <c r="C58" s="5" t="s">
        <v>35</v>
      </c>
      <c r="D58" s="5" t="s">
        <v>72</v>
      </c>
      <c r="E58" s="8" t="s">
        <v>88</v>
      </c>
      <c r="F58" s="9"/>
      <c r="G58" s="28">
        <f>G60</f>
        <v>0</v>
      </c>
    </row>
    <row r="59" spans="2:7" ht="12.75">
      <c r="B59" s="33" t="s">
        <v>42</v>
      </c>
      <c r="C59" s="5" t="s">
        <v>35</v>
      </c>
      <c r="D59" s="5" t="s">
        <v>72</v>
      </c>
      <c r="E59" s="8" t="s">
        <v>88</v>
      </c>
      <c r="F59" s="9"/>
      <c r="G59" s="28">
        <f>G60</f>
        <v>0</v>
      </c>
    </row>
    <row r="60" spans="2:7" ht="18.75">
      <c r="B60" s="33" t="s">
        <v>20</v>
      </c>
      <c r="C60" s="5" t="s">
        <v>35</v>
      </c>
      <c r="D60" s="5" t="s">
        <v>72</v>
      </c>
      <c r="E60" s="8" t="s">
        <v>88</v>
      </c>
      <c r="F60" s="9">
        <v>200</v>
      </c>
      <c r="G60" s="31">
        <v>0</v>
      </c>
    </row>
    <row r="61" spans="2:7" ht="15">
      <c r="B61" s="47" t="s">
        <v>44</v>
      </c>
      <c r="C61" s="52" t="s">
        <v>68</v>
      </c>
      <c r="D61" s="52" t="s">
        <v>32</v>
      </c>
      <c r="E61" s="46"/>
      <c r="F61" s="51"/>
      <c r="G61" s="53">
        <f>G65+G69+G71+G73+G76</f>
        <v>6982.6</v>
      </c>
    </row>
    <row r="62" spans="2:7" ht="15">
      <c r="B62" s="8" t="s">
        <v>10</v>
      </c>
      <c r="C62" s="4" t="s">
        <v>68</v>
      </c>
      <c r="D62" s="4" t="s">
        <v>33</v>
      </c>
      <c r="E62" s="17" t="s">
        <v>11</v>
      </c>
      <c r="F62" s="26"/>
      <c r="G62" s="7">
        <f>G65</f>
        <v>434.3</v>
      </c>
    </row>
    <row r="63" spans="2:7" ht="15">
      <c r="B63" s="8" t="s">
        <v>45</v>
      </c>
      <c r="C63" s="4" t="s">
        <v>68</v>
      </c>
      <c r="D63" s="4" t="s">
        <v>33</v>
      </c>
      <c r="E63" s="17" t="s">
        <v>114</v>
      </c>
      <c r="F63" s="26"/>
      <c r="G63" s="7">
        <f>G65</f>
        <v>434.3</v>
      </c>
    </row>
    <row r="64" spans="2:7" ht="15">
      <c r="B64" s="8" t="s">
        <v>46</v>
      </c>
      <c r="C64" s="6" t="s">
        <v>68</v>
      </c>
      <c r="D64" s="6" t="s">
        <v>33</v>
      </c>
      <c r="E64" s="8" t="s">
        <v>113</v>
      </c>
      <c r="F64" s="26"/>
      <c r="G64" s="7">
        <f>G65</f>
        <v>434.3</v>
      </c>
    </row>
    <row r="65" spans="2:7" ht="19.5">
      <c r="B65" s="18" t="s">
        <v>20</v>
      </c>
      <c r="C65" s="6" t="s">
        <v>68</v>
      </c>
      <c r="D65" s="6" t="s">
        <v>33</v>
      </c>
      <c r="E65" s="8" t="s">
        <v>113</v>
      </c>
      <c r="F65" s="9">
        <v>200</v>
      </c>
      <c r="G65" s="31">
        <v>434.3</v>
      </c>
    </row>
    <row r="66" spans="2:7" ht="15">
      <c r="B66" s="8" t="s">
        <v>10</v>
      </c>
      <c r="C66" s="5" t="s">
        <v>68</v>
      </c>
      <c r="D66" s="6" t="s">
        <v>34</v>
      </c>
      <c r="E66" s="8" t="s">
        <v>11</v>
      </c>
      <c r="F66" s="26"/>
      <c r="G66" s="7">
        <f>G69+G73+G71</f>
        <v>5405.799999999999</v>
      </c>
    </row>
    <row r="67" spans="2:7" ht="15">
      <c r="B67" s="8" t="s">
        <v>47</v>
      </c>
      <c r="C67" s="5" t="s">
        <v>68</v>
      </c>
      <c r="D67" s="6" t="s">
        <v>34</v>
      </c>
      <c r="E67" s="8" t="s">
        <v>48</v>
      </c>
      <c r="F67" s="26"/>
      <c r="G67" s="7">
        <f>G66</f>
        <v>5405.799999999999</v>
      </c>
    </row>
    <row r="68" spans="2:7" ht="15">
      <c r="B68" s="10" t="s">
        <v>49</v>
      </c>
      <c r="C68" s="5" t="s">
        <v>68</v>
      </c>
      <c r="D68" s="6" t="s">
        <v>34</v>
      </c>
      <c r="E68" s="8" t="s">
        <v>50</v>
      </c>
      <c r="F68" s="26"/>
      <c r="G68" s="13">
        <f>G69</f>
        <v>3610.6</v>
      </c>
    </row>
    <row r="69" spans="2:7" ht="18.75">
      <c r="B69" s="8" t="s">
        <v>20</v>
      </c>
      <c r="C69" s="5" t="s">
        <v>68</v>
      </c>
      <c r="D69" s="6" t="s">
        <v>34</v>
      </c>
      <c r="E69" s="8" t="s">
        <v>50</v>
      </c>
      <c r="F69" s="9">
        <v>200</v>
      </c>
      <c r="G69" s="29">
        <v>3610.6</v>
      </c>
    </row>
    <row r="70" spans="2:7" ht="15">
      <c r="B70" s="10" t="s">
        <v>51</v>
      </c>
      <c r="C70" s="5" t="s">
        <v>68</v>
      </c>
      <c r="D70" s="6" t="s">
        <v>34</v>
      </c>
      <c r="E70" s="10" t="s">
        <v>52</v>
      </c>
      <c r="F70" s="26"/>
      <c r="G70" s="7">
        <f>G71</f>
        <v>1452.6</v>
      </c>
    </row>
    <row r="71" spans="2:7" ht="18.75">
      <c r="B71" s="8" t="s">
        <v>20</v>
      </c>
      <c r="C71" s="5" t="s">
        <v>68</v>
      </c>
      <c r="D71" s="6" t="s">
        <v>34</v>
      </c>
      <c r="E71" s="8" t="s">
        <v>52</v>
      </c>
      <c r="F71" s="9">
        <v>200</v>
      </c>
      <c r="G71" s="29">
        <f>1007.1+445.5</f>
        <v>1452.6</v>
      </c>
    </row>
    <row r="72" spans="2:7" ht="15">
      <c r="B72" s="10" t="s">
        <v>53</v>
      </c>
      <c r="C72" s="5" t="s">
        <v>68</v>
      </c>
      <c r="D72" s="6" t="s">
        <v>34</v>
      </c>
      <c r="E72" s="10" t="s">
        <v>54</v>
      </c>
      <c r="F72" s="26"/>
      <c r="G72" s="7">
        <f>G73</f>
        <v>342.6</v>
      </c>
    </row>
    <row r="73" spans="2:7" ht="18.75">
      <c r="B73" s="8" t="s">
        <v>20</v>
      </c>
      <c r="C73" s="5" t="s">
        <v>68</v>
      </c>
      <c r="D73" s="6" t="s">
        <v>34</v>
      </c>
      <c r="E73" s="8" t="s">
        <v>54</v>
      </c>
      <c r="F73" s="9">
        <v>200</v>
      </c>
      <c r="G73" s="32">
        <f>234.4+108.2</f>
        <v>342.6</v>
      </c>
    </row>
    <row r="74" spans="2:7" ht="12.75">
      <c r="B74" s="8" t="s">
        <v>101</v>
      </c>
      <c r="C74" s="5" t="s">
        <v>68</v>
      </c>
      <c r="D74" s="5" t="s">
        <v>68</v>
      </c>
      <c r="E74" s="8"/>
      <c r="F74" s="9"/>
      <c r="G74" s="39">
        <f>G76</f>
        <v>1142.5</v>
      </c>
    </row>
    <row r="75" spans="2:7" ht="12.75">
      <c r="B75" s="8" t="s">
        <v>102</v>
      </c>
      <c r="C75" s="5" t="s">
        <v>68</v>
      </c>
      <c r="D75" s="5" t="s">
        <v>68</v>
      </c>
      <c r="E75" s="10" t="s">
        <v>100</v>
      </c>
      <c r="F75" s="11"/>
      <c r="G75" s="42">
        <f>G76</f>
        <v>1142.5</v>
      </c>
    </row>
    <row r="76" spans="2:7" ht="18.75">
      <c r="B76" s="8" t="s">
        <v>103</v>
      </c>
      <c r="C76" s="6" t="s">
        <v>68</v>
      </c>
      <c r="D76" s="6" t="s">
        <v>68</v>
      </c>
      <c r="E76" s="8" t="s">
        <v>100</v>
      </c>
      <c r="F76" s="9"/>
      <c r="G76" s="55">
        <f>90+105+178+200+450+119.5</f>
        <v>1142.5</v>
      </c>
    </row>
    <row r="77" spans="2:7" ht="15">
      <c r="B77" s="45" t="s">
        <v>82</v>
      </c>
      <c r="C77" s="52">
        <v>10</v>
      </c>
      <c r="D77" s="52" t="s">
        <v>32</v>
      </c>
      <c r="E77" s="46"/>
      <c r="F77" s="51"/>
      <c r="G77" s="53">
        <f>G82</f>
        <v>10.7</v>
      </c>
    </row>
    <row r="78" spans="2:7" ht="15">
      <c r="B78" s="8" t="s">
        <v>10</v>
      </c>
      <c r="C78" s="6">
        <v>10</v>
      </c>
      <c r="D78" s="6" t="s">
        <v>34</v>
      </c>
      <c r="E78" s="8" t="s">
        <v>11</v>
      </c>
      <c r="F78" s="26"/>
      <c r="G78" s="15">
        <f>G82</f>
        <v>10.7</v>
      </c>
    </row>
    <row r="79" spans="2:7" ht="19.5">
      <c r="B79" s="18" t="s">
        <v>55</v>
      </c>
      <c r="C79" s="6">
        <v>10</v>
      </c>
      <c r="D79" s="6" t="s">
        <v>34</v>
      </c>
      <c r="E79" s="8" t="s">
        <v>56</v>
      </c>
      <c r="F79" s="26"/>
      <c r="G79" s="15">
        <f>G82</f>
        <v>10.7</v>
      </c>
    </row>
    <row r="80" spans="2:7" ht="15">
      <c r="B80" s="8" t="s">
        <v>57</v>
      </c>
      <c r="C80" s="6">
        <v>10</v>
      </c>
      <c r="D80" s="6" t="s">
        <v>34</v>
      </c>
      <c r="E80" s="8" t="s">
        <v>58</v>
      </c>
      <c r="F80" s="26"/>
      <c r="G80" s="15">
        <f>G82</f>
        <v>10.7</v>
      </c>
    </row>
    <row r="81" spans="2:7" ht="19.5">
      <c r="B81" s="18" t="s">
        <v>59</v>
      </c>
      <c r="C81" s="6">
        <v>10</v>
      </c>
      <c r="D81" s="6" t="s">
        <v>34</v>
      </c>
      <c r="E81" s="8" t="s">
        <v>58</v>
      </c>
      <c r="F81" s="26"/>
      <c r="G81" s="15">
        <f>G82</f>
        <v>10.7</v>
      </c>
    </row>
    <row r="82" spans="2:7" ht="12.75">
      <c r="B82" s="8" t="s">
        <v>60</v>
      </c>
      <c r="C82" s="6">
        <v>10</v>
      </c>
      <c r="D82" s="6" t="s">
        <v>34</v>
      </c>
      <c r="E82" s="8" t="s">
        <v>58</v>
      </c>
      <c r="F82" s="9">
        <v>300</v>
      </c>
      <c r="G82" s="32">
        <v>10.7</v>
      </c>
    </row>
    <row r="83" spans="2:8" ht="15" customHeight="1">
      <c r="B83" s="45" t="s">
        <v>61</v>
      </c>
      <c r="C83" s="50"/>
      <c r="D83" s="50"/>
      <c r="E83" s="46"/>
      <c r="F83" s="51"/>
      <c r="G83" s="49">
        <f>G85+G97</f>
        <v>1814.0400000000002</v>
      </c>
      <c r="H83" s="1"/>
    </row>
    <row r="84" spans="2:7" ht="15">
      <c r="B84" s="10" t="s">
        <v>62</v>
      </c>
      <c r="C84" s="5" t="s">
        <v>69</v>
      </c>
      <c r="D84" s="5" t="s">
        <v>31</v>
      </c>
      <c r="E84" s="3"/>
      <c r="F84" s="26"/>
      <c r="G84" s="7">
        <f>G85</f>
        <v>1563.14</v>
      </c>
    </row>
    <row r="85" spans="2:7" ht="15">
      <c r="B85" s="8" t="s">
        <v>10</v>
      </c>
      <c r="C85" s="6" t="s">
        <v>69</v>
      </c>
      <c r="D85" s="6" t="s">
        <v>31</v>
      </c>
      <c r="E85" s="8" t="s">
        <v>11</v>
      </c>
      <c r="F85" s="26"/>
      <c r="G85" s="16">
        <f>G88+G90+G92+G96+G89</f>
        <v>1563.14</v>
      </c>
    </row>
    <row r="86" spans="2:9" ht="18.75">
      <c r="B86" s="8" t="s">
        <v>63</v>
      </c>
      <c r="C86" s="6" t="s">
        <v>69</v>
      </c>
      <c r="D86" s="6" t="s">
        <v>31</v>
      </c>
      <c r="E86" s="8" t="s">
        <v>64</v>
      </c>
      <c r="F86" s="26"/>
      <c r="G86" s="20">
        <f>G87</f>
        <v>1486.94</v>
      </c>
      <c r="I86" s="1"/>
    </row>
    <row r="87" spans="2:11" ht="18.75">
      <c r="B87" s="8" t="s">
        <v>65</v>
      </c>
      <c r="C87" s="6" t="s">
        <v>69</v>
      </c>
      <c r="D87" s="6" t="s">
        <v>31</v>
      </c>
      <c r="E87" s="8" t="s">
        <v>66</v>
      </c>
      <c r="F87" s="26"/>
      <c r="G87" s="27">
        <f>G88+G90+G89</f>
        <v>1486.94</v>
      </c>
      <c r="I87" s="1"/>
      <c r="K87" s="1"/>
    </row>
    <row r="88" spans="2:7" ht="38.25">
      <c r="B88" s="8" t="s">
        <v>16</v>
      </c>
      <c r="C88" s="6" t="s">
        <v>69</v>
      </c>
      <c r="D88" s="6" t="s">
        <v>31</v>
      </c>
      <c r="E88" s="8" t="s">
        <v>66</v>
      </c>
      <c r="F88" s="9">
        <v>100</v>
      </c>
      <c r="G88" s="36">
        <v>1052.74</v>
      </c>
    </row>
    <row r="89" spans="2:7" ht="38.25">
      <c r="B89" s="8" t="s">
        <v>16</v>
      </c>
      <c r="C89" s="6" t="s">
        <v>69</v>
      </c>
      <c r="D89" s="6" t="s">
        <v>31</v>
      </c>
      <c r="E89" s="8" t="s">
        <v>112</v>
      </c>
      <c r="F89" s="9">
        <v>100</v>
      </c>
      <c r="G89" s="36">
        <f>57+137.2</f>
        <v>194.2</v>
      </c>
    </row>
    <row r="90" spans="2:7" ht="18.75">
      <c r="B90" s="8" t="s">
        <v>20</v>
      </c>
      <c r="C90" s="6" t="s">
        <v>69</v>
      </c>
      <c r="D90" s="6" t="s">
        <v>31</v>
      </c>
      <c r="E90" s="8" t="s">
        <v>66</v>
      </c>
      <c r="F90" s="11">
        <v>200</v>
      </c>
      <c r="G90" s="36">
        <v>240</v>
      </c>
    </row>
    <row r="91" spans="2:7" ht="15">
      <c r="B91" s="10" t="s">
        <v>22</v>
      </c>
      <c r="C91" s="5" t="s">
        <v>69</v>
      </c>
      <c r="D91" s="6" t="s">
        <v>31</v>
      </c>
      <c r="E91" s="8" t="s">
        <v>67</v>
      </c>
      <c r="F91" s="26"/>
      <c r="G91" s="7">
        <f>G92</f>
        <v>11.5</v>
      </c>
    </row>
    <row r="92" spans="2:7" ht="12.75">
      <c r="B92" s="8" t="s">
        <v>24</v>
      </c>
      <c r="C92" s="6" t="s">
        <v>69</v>
      </c>
      <c r="D92" s="6" t="s">
        <v>31</v>
      </c>
      <c r="E92" s="8" t="s">
        <v>67</v>
      </c>
      <c r="F92" s="9">
        <v>800</v>
      </c>
      <c r="G92" s="34">
        <v>11.5</v>
      </c>
    </row>
    <row r="93" spans="2:7" ht="15">
      <c r="B93" s="10" t="s">
        <v>62</v>
      </c>
      <c r="C93" s="5" t="s">
        <v>69</v>
      </c>
      <c r="D93" s="5" t="s">
        <v>31</v>
      </c>
      <c r="E93" s="3"/>
      <c r="F93" s="26"/>
      <c r="G93" s="7">
        <f>G96</f>
        <v>64.7</v>
      </c>
    </row>
    <row r="94" spans="2:7" ht="18.75">
      <c r="B94" s="8" t="s">
        <v>85</v>
      </c>
      <c r="C94" s="6" t="s">
        <v>69</v>
      </c>
      <c r="D94" s="6" t="s">
        <v>31</v>
      </c>
      <c r="E94" s="25" t="s">
        <v>84</v>
      </c>
      <c r="F94" s="26"/>
      <c r="G94" s="15">
        <f>G96</f>
        <v>64.7</v>
      </c>
    </row>
    <row r="95" spans="2:7" ht="18.75">
      <c r="B95" s="8" t="s">
        <v>89</v>
      </c>
      <c r="C95" s="6" t="s">
        <v>69</v>
      </c>
      <c r="D95" s="6" t="s">
        <v>31</v>
      </c>
      <c r="E95" s="8" t="s">
        <v>86</v>
      </c>
      <c r="F95" s="26"/>
      <c r="G95" s="20">
        <f>G96</f>
        <v>64.7</v>
      </c>
    </row>
    <row r="96" spans="2:7" ht="18.75">
      <c r="B96" s="8" t="s">
        <v>87</v>
      </c>
      <c r="C96" s="6" t="s">
        <v>69</v>
      </c>
      <c r="D96" s="6" t="s">
        <v>31</v>
      </c>
      <c r="E96" s="8" t="s">
        <v>86</v>
      </c>
      <c r="F96" s="9">
        <v>100</v>
      </c>
      <c r="G96" s="35">
        <f>52.9+11.8</f>
        <v>64.7</v>
      </c>
    </row>
    <row r="97" spans="2:7" ht="12.75">
      <c r="B97" s="58" t="s">
        <v>106</v>
      </c>
      <c r="C97" s="59" t="s">
        <v>69</v>
      </c>
      <c r="D97" s="59" t="s">
        <v>35</v>
      </c>
      <c r="E97" s="59" t="s">
        <v>104</v>
      </c>
      <c r="F97" s="59" t="s">
        <v>105</v>
      </c>
      <c r="G97" s="60">
        <v>250.9</v>
      </c>
    </row>
    <row r="98" spans="2:7" ht="12.75">
      <c r="B98" s="56"/>
      <c r="C98" s="57"/>
      <c r="D98" s="57"/>
      <c r="E98" s="57"/>
      <c r="F98" s="57"/>
      <c r="G98" s="56"/>
    </row>
    <row r="99" spans="2:7" ht="12.75">
      <c r="B99" s="56"/>
      <c r="C99" s="57"/>
      <c r="D99" s="57"/>
      <c r="E99" s="57"/>
      <c r="F99" s="57"/>
      <c r="G99" s="56"/>
    </row>
    <row r="100" spans="2:7" ht="12.75">
      <c r="B100" s="56"/>
      <c r="C100" s="57"/>
      <c r="D100" s="57"/>
      <c r="E100" s="57"/>
      <c r="F100" s="57"/>
      <c r="G100" s="56"/>
    </row>
    <row r="101" spans="2:7" ht="12.75">
      <c r="B101" s="56"/>
      <c r="C101" s="57"/>
      <c r="D101" s="57"/>
      <c r="E101" s="57"/>
      <c r="F101" s="57"/>
      <c r="G101" s="56"/>
    </row>
    <row r="102" spans="2:7" ht="12.75">
      <c r="B102" s="56"/>
      <c r="C102" s="57"/>
      <c r="D102" s="57"/>
      <c r="E102" s="57"/>
      <c r="F102" s="57"/>
      <c r="G102" s="56"/>
    </row>
    <row r="103" spans="2:7" ht="12.75">
      <c r="B103" s="56"/>
      <c r="C103" s="56"/>
      <c r="D103" s="56"/>
      <c r="E103" s="56"/>
      <c r="F103" s="56"/>
      <c r="G103" s="56"/>
    </row>
  </sheetData>
  <sheetProtection/>
  <mergeCells count="12">
    <mergeCell ref="B1:G1"/>
    <mergeCell ref="B4:G4"/>
    <mergeCell ref="B5:G5"/>
    <mergeCell ref="B6:G6"/>
    <mergeCell ref="B2:G2"/>
    <mergeCell ref="B3:G3"/>
    <mergeCell ref="B7:G7"/>
    <mergeCell ref="B8:G8"/>
    <mergeCell ref="B9:G9"/>
    <mergeCell ref="B10:B11"/>
    <mergeCell ref="C10:F10"/>
    <mergeCell ref="G10:G1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2017-01-23T08:24:41Z</cp:lastPrinted>
  <dcterms:created xsi:type="dcterms:W3CDTF">1996-10-08T23:32:33Z</dcterms:created>
  <dcterms:modified xsi:type="dcterms:W3CDTF">2017-01-30T09:39:43Z</dcterms:modified>
  <cp:category/>
  <cp:version/>
  <cp:contentType/>
  <cp:contentStatus/>
</cp:coreProperties>
</file>